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副業関連\7. ブートキャンプ (GBC)\第3回GBC\02. 財務会計講座\個人課題\個人課題\#1\問題と解答\"/>
    </mc:Choice>
  </mc:AlternateContent>
  <xr:revisionPtr revIDLastSave="0" documentId="13_ncr:1_{3393E2F5-267C-4945-86E5-0386D2ADCCEE}" xr6:coauthVersionLast="36" xr6:coauthVersionMax="36" xr10:uidLastSave="{00000000-0000-0000-0000-000000000000}"/>
  <bookViews>
    <workbookView xWindow="0" yWindow="0" windowWidth="20490" windowHeight="7455" xr2:uid="{8F3617B5-B591-4498-AD80-6304C9148CB4}"/>
  </bookViews>
  <sheets>
    <sheet name="【必須】 家計分析" sheetId="1" r:id="rId1"/>
    <sheet name="【Optional】 タピオカミルクティー店の立ち上げ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4" i="1"/>
  <c r="C15" i="1" s="1"/>
  <c r="E15" i="1" l="1"/>
  <c r="C18" i="1"/>
  <c r="E18" i="1" s="1"/>
  <c r="E11" i="1"/>
  <c r="E12" i="1"/>
  <c r="E9" i="1"/>
  <c r="E13" i="1"/>
  <c r="C17" i="1"/>
  <c r="E17" i="1" s="1"/>
  <c r="E10" i="1"/>
  <c r="E14" i="1"/>
  <c r="C8" i="1" l="1"/>
  <c r="C20" i="1" s="1"/>
</calcChain>
</file>

<file path=xl/sharedStrings.xml><?xml version="1.0" encoding="utf-8"?>
<sst xmlns="http://schemas.openxmlformats.org/spreadsheetml/2006/main" count="47" uniqueCount="39">
  <si>
    <t>金額（\）</t>
    <rPh sb="0" eb="2">
      <t>キンガク</t>
    </rPh>
    <phoneticPr fontId="2"/>
  </si>
  <si>
    <t>Remarks</t>
    <phoneticPr fontId="2"/>
  </si>
  <si>
    <t>月</t>
    <rPh sb="0" eb="1">
      <t>ツキ</t>
    </rPh>
    <phoneticPr fontId="2"/>
  </si>
  <si>
    <t>固定費</t>
    <rPh sb="0" eb="3">
      <t>コテイヒ</t>
    </rPh>
    <phoneticPr fontId="2"/>
  </si>
  <si>
    <t>世帯収入(手取り)/月</t>
    <rPh sb="0" eb="2">
      <t>セタイ</t>
    </rPh>
    <rPh sb="2" eb="4">
      <t>シュウニュウ</t>
    </rPh>
    <rPh sb="5" eb="7">
      <t>テド</t>
    </rPh>
    <rPh sb="10" eb="11">
      <t>ツキ</t>
    </rPh>
    <phoneticPr fontId="2"/>
  </si>
  <si>
    <t>オフショア投資</t>
    <rPh sb="5" eb="7">
      <t>トウシ</t>
    </rPh>
    <phoneticPr fontId="2"/>
  </si>
  <si>
    <t>家賃/ローン</t>
    <rPh sb="0" eb="2">
      <t>ヤチン</t>
    </rPh>
    <phoneticPr fontId="2"/>
  </si>
  <si>
    <t>収入合計</t>
    <rPh sb="0" eb="4">
      <t>シュウニュウゴウケイ</t>
    </rPh>
    <phoneticPr fontId="2"/>
  </si>
  <si>
    <t>費用合計</t>
    <rPh sb="0" eb="4">
      <t>ヒヨウゴウケイ</t>
    </rPh>
    <phoneticPr fontId="2"/>
  </si>
  <si>
    <t>保険料</t>
    <rPh sb="0" eb="3">
      <t>ホケンリョウ</t>
    </rPh>
    <phoneticPr fontId="2"/>
  </si>
  <si>
    <t>水道光熱費</t>
    <rPh sb="0" eb="5">
      <t>スイドウコウネツヒ</t>
    </rPh>
    <phoneticPr fontId="2"/>
  </si>
  <si>
    <t>教育費</t>
    <rPh sb="0" eb="3">
      <t>キョウイクヒ</t>
    </rPh>
    <phoneticPr fontId="2"/>
  </si>
  <si>
    <t>食費</t>
    <rPh sb="0" eb="2">
      <t>ショクヒ</t>
    </rPh>
    <phoneticPr fontId="2"/>
  </si>
  <si>
    <t>通信費</t>
    <rPh sb="0" eb="3">
      <t>ツウシンヒ</t>
    </rPh>
    <phoneticPr fontId="2"/>
  </si>
  <si>
    <t>変動費（収入の15%）</t>
    <rPh sb="0" eb="3">
      <t>ヘンドウヒ</t>
    </rPh>
    <rPh sb="4" eb="6">
      <t>シュウニュウ</t>
    </rPh>
    <phoneticPr fontId="2"/>
  </si>
  <si>
    <t>変動費（収入の10%）</t>
    <rPh sb="0" eb="3">
      <t>ヘンドウヒ</t>
    </rPh>
    <rPh sb="4" eb="6">
      <t>シュウニュウ</t>
    </rPh>
    <phoneticPr fontId="2"/>
  </si>
  <si>
    <t>交際費、趣味</t>
    <rPh sb="0" eb="3">
      <t>コウサイヒ</t>
    </rPh>
    <rPh sb="4" eb="6">
      <t>シュミ</t>
    </rPh>
    <phoneticPr fontId="2"/>
  </si>
  <si>
    <t>日用品費</t>
    <rPh sb="0" eb="3">
      <t>ニチヨウヒン</t>
    </rPh>
    <rPh sb="3" eb="4">
      <t>ヒ</t>
    </rPh>
    <phoneticPr fontId="2"/>
  </si>
  <si>
    <t>変動費（収入の5%）</t>
    <rPh sb="0" eb="3">
      <t>ヘンドウヒ</t>
    </rPh>
    <rPh sb="4" eb="6">
      <t>シュウニュウ</t>
    </rPh>
    <phoneticPr fontId="2"/>
  </si>
  <si>
    <t>貯蓄</t>
    <rPh sb="0" eb="2">
      <t>チョチク</t>
    </rPh>
    <phoneticPr fontId="2"/>
  </si>
  <si>
    <t>会社勤め</t>
    <rPh sb="0" eb="3">
      <t>カイシャツト</t>
    </rPh>
    <phoneticPr fontId="2"/>
  </si>
  <si>
    <t>副業</t>
    <rPh sb="0" eb="2">
      <t>フクギョウ</t>
    </rPh>
    <phoneticPr fontId="2"/>
  </si>
  <si>
    <t>その他収入/月</t>
    <rPh sb="2" eb="3">
      <t>タ</t>
    </rPh>
    <rPh sb="3" eb="5">
      <t>シュウニュウ</t>
    </rPh>
    <rPh sb="6" eb="7">
      <t>ツキ</t>
    </rPh>
    <phoneticPr fontId="2"/>
  </si>
  <si>
    <t>収支合計</t>
    <rPh sb="0" eb="2">
      <t>シュウシ</t>
    </rPh>
    <rPh sb="2" eb="4">
      <t>ゴウケイ</t>
    </rPh>
    <phoneticPr fontId="2"/>
  </si>
  <si>
    <t>変動費</t>
    <rPh sb="0" eb="3">
      <t>ヘンドウヒ</t>
    </rPh>
    <phoneticPr fontId="2"/>
  </si>
  <si>
    <t>補足情報</t>
    <rPh sb="0" eb="4">
      <t>ホソクジョウホウ</t>
    </rPh>
    <phoneticPr fontId="2"/>
  </si>
  <si>
    <r>
      <t>【状況と問題】</t>
    </r>
    <r>
      <rPr>
        <b/>
        <sz val="11"/>
        <color theme="1"/>
        <rFont val="游ゴシック"/>
        <family val="3"/>
        <charset val="128"/>
        <scheme val="minor"/>
      </rPr>
      <t>店舗への出資とビジネスの立ち上げ</t>
    </r>
    <rPh sb="1" eb="3">
      <t>ジョウキョウ</t>
    </rPh>
    <rPh sb="4" eb="6">
      <t>モンダイ</t>
    </rPh>
    <rPh sb="7" eb="9">
      <t>テンポ</t>
    </rPh>
    <rPh sb="11" eb="13">
      <t>シュッシ</t>
    </rPh>
    <rPh sb="19" eb="20">
      <t>タ</t>
    </rPh>
    <rPh sb="21" eb="22">
      <t>ア</t>
    </rPh>
    <phoneticPr fontId="2"/>
  </si>
  <si>
    <t>・１カップの平均売上単価は500円で、原価(カップ、ミルクティー原液、タピオカ)は売上単価の30%である。</t>
    <rPh sb="6" eb="8">
      <t>ヘイキン</t>
    </rPh>
    <rPh sb="8" eb="10">
      <t>ウリアゲ</t>
    </rPh>
    <rPh sb="10" eb="12">
      <t>タンカ</t>
    </rPh>
    <rPh sb="16" eb="17">
      <t>エン</t>
    </rPh>
    <rPh sb="19" eb="21">
      <t>ゲンカ</t>
    </rPh>
    <rPh sb="32" eb="34">
      <t>ゲンエキ</t>
    </rPh>
    <rPh sb="41" eb="45">
      <t>ウリアゲタンカ</t>
    </rPh>
    <phoneticPr fontId="2"/>
  </si>
  <si>
    <t>・あなたは会社勤めでありながら、タピオカミルクティーの店舗に出資し、フランチャイズオーナーになる事にしました。</t>
    <rPh sb="5" eb="8">
      <t>カイシャツト</t>
    </rPh>
    <rPh sb="27" eb="29">
      <t>テンポ</t>
    </rPh>
    <rPh sb="30" eb="32">
      <t>シュッシ</t>
    </rPh>
    <rPh sb="48" eb="49">
      <t>コト</t>
    </rPh>
    <phoneticPr fontId="2"/>
  </si>
  <si>
    <t>・その他、雑費など売上の3%分を見積もる。</t>
    <rPh sb="3" eb="4">
      <t>タ</t>
    </rPh>
    <rPh sb="5" eb="7">
      <t>ザッピ</t>
    </rPh>
    <rPh sb="9" eb="11">
      <t>ウリアゲ</t>
    </rPh>
    <rPh sb="14" eb="15">
      <t>ブン</t>
    </rPh>
    <rPh sb="16" eb="18">
      <t>ミツ</t>
    </rPh>
    <phoneticPr fontId="2"/>
  </si>
  <si>
    <t>・広告宣伝はSNSを主軸とするものの、マス広告宣伝を毎月売り上げの5%分実施する。</t>
    <rPh sb="1" eb="5">
      <t>コウコクセンデン</t>
    </rPh>
    <rPh sb="10" eb="12">
      <t>シュジク</t>
    </rPh>
    <rPh sb="21" eb="23">
      <t>コウコク</t>
    </rPh>
    <rPh sb="23" eb="25">
      <t>センデン</t>
    </rPh>
    <rPh sb="26" eb="28">
      <t>マイツキ</t>
    </rPh>
    <rPh sb="28" eb="29">
      <t>ウ</t>
    </rPh>
    <rPh sb="30" eb="31">
      <t>ア</t>
    </rPh>
    <rPh sb="35" eb="36">
      <t>ブン</t>
    </rPh>
    <rPh sb="36" eb="38">
      <t>ジッシ</t>
    </rPh>
    <phoneticPr fontId="2"/>
  </si>
  <si>
    <t>・本ビジネスの「損益分岐点売上高」と「損益分岐売上を達成するための一日販売目標（カップ数）」を求めてください。</t>
    <rPh sb="1" eb="2">
      <t>ホン</t>
    </rPh>
    <rPh sb="8" eb="13">
      <t>ソンエキブンキテン</t>
    </rPh>
    <rPh sb="13" eb="16">
      <t>ウリアゲダカ</t>
    </rPh>
    <rPh sb="19" eb="21">
      <t>ソンエキ</t>
    </rPh>
    <rPh sb="21" eb="23">
      <t>ブンキ</t>
    </rPh>
    <rPh sb="23" eb="25">
      <t>ウリアゲ</t>
    </rPh>
    <rPh sb="26" eb="28">
      <t>タッセイ</t>
    </rPh>
    <rPh sb="33" eb="35">
      <t>イチニチ</t>
    </rPh>
    <rPh sb="35" eb="37">
      <t>ハンバイ</t>
    </rPh>
    <rPh sb="37" eb="39">
      <t>モクヒョウ</t>
    </rPh>
    <rPh sb="43" eb="44">
      <t>スウ</t>
    </rPh>
    <rPh sb="47" eb="48">
      <t>モト</t>
    </rPh>
    <phoneticPr fontId="2"/>
  </si>
  <si>
    <t>*毎月の売上は一定とする</t>
    <rPh sb="1" eb="3">
      <t>マイツキ</t>
    </rPh>
    <rPh sb="4" eb="6">
      <t>ウリアゲ</t>
    </rPh>
    <rPh sb="7" eb="9">
      <t>イッテイ</t>
    </rPh>
    <phoneticPr fontId="2"/>
  </si>
  <si>
    <t>・あなたの出資する金額は200万円です。</t>
    <rPh sb="5" eb="7">
      <t>シュッシ</t>
    </rPh>
    <rPh sb="9" eb="11">
      <t>キンガク</t>
    </rPh>
    <rPh sb="15" eb="17">
      <t>マンエン</t>
    </rPh>
    <phoneticPr fontId="2"/>
  </si>
  <si>
    <t>・店舗の賃料が毎月200,000円必要。</t>
    <rPh sb="1" eb="3">
      <t>テンポ</t>
    </rPh>
    <rPh sb="4" eb="6">
      <t>チンリョウ</t>
    </rPh>
    <rPh sb="7" eb="9">
      <t>マイツキ</t>
    </rPh>
    <rPh sb="16" eb="17">
      <t>エン</t>
    </rPh>
    <rPh sb="17" eb="19">
      <t>ヒツヨウ</t>
    </rPh>
    <phoneticPr fontId="2"/>
  </si>
  <si>
    <t>・本店に毎月売り上げの3%をロイヤルティとして送金する必要がある。</t>
    <rPh sb="1" eb="3">
      <t>ホンテン</t>
    </rPh>
    <rPh sb="4" eb="6">
      <t>マイツキ</t>
    </rPh>
    <rPh sb="6" eb="7">
      <t>ウ</t>
    </rPh>
    <rPh sb="8" eb="9">
      <t>ア</t>
    </rPh>
    <rPh sb="23" eb="25">
      <t>ソウキン</t>
    </rPh>
    <rPh sb="27" eb="29">
      <t>ヒツヨウ</t>
    </rPh>
    <phoneticPr fontId="2"/>
  </si>
  <si>
    <t>・出資金額200万円を1年以内に回収する場合*の「一日販売目標（カップ数）」を求めてください。一か月30日間とする。</t>
    <rPh sb="1" eb="3">
      <t>シュッシ</t>
    </rPh>
    <rPh sb="3" eb="5">
      <t>キンガク</t>
    </rPh>
    <rPh sb="8" eb="10">
      <t>マンエン</t>
    </rPh>
    <rPh sb="12" eb="13">
      <t>ネン</t>
    </rPh>
    <rPh sb="13" eb="15">
      <t>イナイ</t>
    </rPh>
    <rPh sb="16" eb="18">
      <t>カイシュウ</t>
    </rPh>
    <rPh sb="20" eb="22">
      <t>バアイ</t>
    </rPh>
    <rPh sb="25" eb="27">
      <t>イチニチ</t>
    </rPh>
    <rPh sb="27" eb="29">
      <t>ハンバイ</t>
    </rPh>
    <rPh sb="29" eb="31">
      <t>モクヒョウ</t>
    </rPh>
    <rPh sb="35" eb="36">
      <t>スウ</t>
    </rPh>
    <rPh sb="39" eb="40">
      <t>モト</t>
    </rPh>
    <rPh sb="47" eb="48">
      <t>イッ</t>
    </rPh>
    <rPh sb="49" eb="50">
      <t>ゲツ</t>
    </rPh>
    <rPh sb="52" eb="53">
      <t>ニチ</t>
    </rPh>
    <rPh sb="53" eb="54">
      <t>アイダ</t>
    </rPh>
    <phoneticPr fontId="2"/>
  </si>
  <si>
    <t>・店舗にはManager 1人(1人当たり300,000円/月)とスタッフが3名(１人当たり200,000円/月)が働いている。</t>
    <rPh sb="1" eb="3">
      <t>テンポ</t>
    </rPh>
    <rPh sb="14" eb="15">
      <t>ヒト</t>
    </rPh>
    <rPh sb="16" eb="18">
      <t>ヒトリ</t>
    </rPh>
    <rPh sb="18" eb="19">
      <t>ア</t>
    </rPh>
    <rPh sb="28" eb="29">
      <t>エン</t>
    </rPh>
    <rPh sb="30" eb="31">
      <t>ツキ</t>
    </rPh>
    <rPh sb="39" eb="40">
      <t>メイ</t>
    </rPh>
    <rPh sb="42" eb="43">
      <t>ニン</t>
    </rPh>
    <rPh sb="43" eb="44">
      <t>ア</t>
    </rPh>
    <rPh sb="53" eb="54">
      <t>エン</t>
    </rPh>
    <rPh sb="55" eb="56">
      <t>ツキ</t>
    </rPh>
    <rPh sb="58" eb="59">
      <t>ハタラ</t>
    </rPh>
    <phoneticPr fontId="2"/>
  </si>
  <si>
    <t>以下の家計簿を使って、回答してください。</t>
    <rPh sb="0" eb="2">
      <t>イカ</t>
    </rPh>
    <rPh sb="3" eb="6">
      <t>カケイボ</t>
    </rPh>
    <rPh sb="7" eb="8">
      <t>ツカ</t>
    </rPh>
    <rPh sb="11" eb="13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</si>
</sst>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i/>
      <sz val="10"/>
      <color rgb="FFC0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8" fontId="0" fillId="3" borderId="0" xfId="1" applyFont="1" applyFill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3" fillId="3" borderId="5" xfId="1" applyFont="1" applyFill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38" fontId="0" fillId="3" borderId="7" xfId="1" applyFont="1" applyFill="1" applyBorder="1" applyAlignment="1">
      <alignment horizontal="center" vertical="center"/>
    </xf>
    <xf numFmtId="9" fontId="0" fillId="3" borderId="0" xfId="2" applyFont="1" applyFill="1">
      <alignment vertical="center"/>
    </xf>
    <xf numFmtId="0" fontId="3" fillId="3" borderId="0" xfId="0" applyFont="1" applyFill="1">
      <alignment vertical="center"/>
    </xf>
    <xf numFmtId="0" fontId="5" fillId="4" borderId="8" xfId="0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center" vertical="center"/>
    </xf>
    <xf numFmtId="0" fontId="6" fillId="5" borderId="0" xfId="0" applyFont="1" applyFill="1">
      <alignment vertical="center"/>
    </xf>
    <xf numFmtId="0" fontId="0" fillId="5" borderId="0" xfId="0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21167</xdr:colOff>
      <xdr:row>4</xdr:row>
      <xdr:rowOff>241056</xdr:rowOff>
    </xdr:from>
    <xdr:to>
      <xdr:col>15</xdr:col>
      <xdr:colOff>361993</xdr:colOff>
      <xdr:row>17</xdr:row>
      <xdr:rowOff>111664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1C94939-526B-42F9-A0F9-774C0EC7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5500" y="1214723"/>
          <a:ext cx="5844160" cy="2855108"/>
        </a:xfrm>
        <a:prstGeom prst="rect">
          <a:avLst/>
        </a:prstGeom>
      </xdr:spPr>
    </xdr:pic>
    <xdr:clientData/>
  </xdr:twoCellAnchor>
  <xdr:twoCellAnchor editAs="oneCell">
    <xdr:from>
      <xdr:col>6</xdr:col>
      <xdr:colOff>686560</xdr:colOff>
      <xdr:row>19</xdr:row>
      <xdr:rowOff>253999</xdr:rowOff>
    </xdr:from>
    <xdr:to>
      <xdr:col>15</xdr:col>
      <xdr:colOff>349250</xdr:colOff>
      <xdr:row>33</xdr:row>
      <xdr:rowOff>187298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6F53789-590D-49DA-85D0-79219ED06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52977" y="4582582"/>
          <a:ext cx="5853940" cy="3362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7497E-99E4-4A17-A131-98BB69BF00E4}">
  <sheetPr>
    <tabColor rgb="FFFFC000"/>
  </sheetPr>
  <dimension ref="A1:H26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1" sqref="E11"/>
    </sheetView>
  </sheetViews>
  <sheetFormatPr defaultRowHeight="18.75" x14ac:dyDescent="0.4"/>
  <cols>
    <col min="1" max="1" width="9" style="3"/>
    <col min="2" max="2" width="22.25" style="3" customWidth="1"/>
    <col min="3" max="3" width="14.375" style="9" customWidth="1"/>
    <col min="4" max="4" width="21.125" style="3" bestFit="1" customWidth="1"/>
    <col min="5" max="16384" width="9" style="3"/>
  </cols>
  <sheetData>
    <row r="1" spans="1:8" x14ac:dyDescent="0.4">
      <c r="A1" s="21" t="s">
        <v>38</v>
      </c>
    </row>
    <row r="2" spans="1:8" ht="19.5" thickBot="1" x14ac:dyDescent="0.45"/>
    <row r="3" spans="1:8" ht="19.5" thickBot="1" x14ac:dyDescent="0.45">
      <c r="B3" s="1"/>
      <c r="C3" s="10" t="s">
        <v>0</v>
      </c>
      <c r="D3" s="2" t="s">
        <v>1</v>
      </c>
    </row>
    <row r="4" spans="1:8" x14ac:dyDescent="0.4">
      <c r="B4" s="8" t="s">
        <v>7</v>
      </c>
      <c r="C4" s="11">
        <f>SUM(C5:C6)</f>
        <v>850000</v>
      </c>
      <c r="D4" s="8" t="s">
        <v>2</v>
      </c>
    </row>
    <row r="5" spans="1:8" x14ac:dyDescent="0.4">
      <c r="B5" s="4" t="s">
        <v>4</v>
      </c>
      <c r="C5" s="12">
        <v>800000</v>
      </c>
      <c r="D5" s="5" t="s">
        <v>20</v>
      </c>
      <c r="H5" s="15" t="s">
        <v>3</v>
      </c>
    </row>
    <row r="6" spans="1:8" ht="19.5" thickBot="1" x14ac:dyDescent="0.45">
      <c r="B6" s="6" t="s">
        <v>22</v>
      </c>
      <c r="C6" s="13">
        <v>50000</v>
      </c>
      <c r="D6" s="7" t="s">
        <v>21</v>
      </c>
    </row>
    <row r="7" spans="1:8" ht="5.25" customHeight="1" thickBot="1" x14ac:dyDescent="0.45"/>
    <row r="8" spans="1:8" x14ac:dyDescent="0.4">
      <c r="B8" s="8" t="s">
        <v>8</v>
      </c>
      <c r="C8" s="11">
        <f>SUM(C9:C18)</f>
        <v>695000</v>
      </c>
      <c r="D8" s="8" t="s">
        <v>2</v>
      </c>
    </row>
    <row r="9" spans="1:8" x14ac:dyDescent="0.4">
      <c r="B9" s="4" t="s">
        <v>6</v>
      </c>
      <c r="C9" s="12">
        <v>150000</v>
      </c>
      <c r="D9" s="5" t="s">
        <v>3</v>
      </c>
      <c r="E9" s="14">
        <f>C9/$C$4</f>
        <v>0.17647058823529413</v>
      </c>
    </row>
    <row r="10" spans="1:8" x14ac:dyDescent="0.4">
      <c r="B10" s="4" t="s">
        <v>5</v>
      </c>
      <c r="C10" s="12">
        <v>80000</v>
      </c>
      <c r="D10" s="5" t="s">
        <v>3</v>
      </c>
      <c r="E10" s="14">
        <f t="shared" ref="E10:E18" si="0">C10/$C$4</f>
        <v>9.4117647058823528E-2</v>
      </c>
    </row>
    <row r="11" spans="1:8" x14ac:dyDescent="0.4">
      <c r="B11" s="4" t="s">
        <v>9</v>
      </c>
      <c r="C11" s="12">
        <v>50000</v>
      </c>
      <c r="D11" s="5" t="s">
        <v>3</v>
      </c>
      <c r="E11" s="14">
        <f t="shared" si="0"/>
        <v>5.8823529411764705E-2</v>
      </c>
    </row>
    <row r="12" spans="1:8" x14ac:dyDescent="0.4">
      <c r="B12" s="4" t="s">
        <v>10</v>
      </c>
      <c r="C12" s="12">
        <v>15000</v>
      </c>
      <c r="D12" s="5" t="s">
        <v>3</v>
      </c>
      <c r="E12" s="14">
        <f t="shared" si="0"/>
        <v>1.7647058823529412E-2</v>
      </c>
    </row>
    <row r="13" spans="1:8" x14ac:dyDescent="0.4">
      <c r="B13" s="4" t="s">
        <v>11</v>
      </c>
      <c r="C13" s="12">
        <v>40000</v>
      </c>
      <c r="D13" s="5" t="s">
        <v>3</v>
      </c>
      <c r="E13" s="14">
        <f t="shared" si="0"/>
        <v>4.7058823529411764E-2</v>
      </c>
    </row>
    <row r="14" spans="1:8" x14ac:dyDescent="0.4">
      <c r="B14" s="4" t="s">
        <v>13</v>
      </c>
      <c r="C14" s="12">
        <v>20000</v>
      </c>
      <c r="D14" s="5" t="s">
        <v>3</v>
      </c>
      <c r="E14" s="14">
        <f t="shared" si="0"/>
        <v>2.3529411764705882E-2</v>
      </c>
    </row>
    <row r="15" spans="1:8" x14ac:dyDescent="0.4">
      <c r="B15" s="4" t="s">
        <v>12</v>
      </c>
      <c r="C15" s="12">
        <f>$C$4*10%</f>
        <v>85000</v>
      </c>
      <c r="D15" s="5" t="s">
        <v>15</v>
      </c>
      <c r="E15" s="14">
        <f t="shared" si="0"/>
        <v>0.1</v>
      </c>
    </row>
    <row r="16" spans="1:8" x14ac:dyDescent="0.4">
      <c r="B16" s="4" t="s">
        <v>16</v>
      </c>
      <c r="C16" s="12">
        <f>$C$4*15%</f>
        <v>127500</v>
      </c>
      <c r="D16" s="5" t="s">
        <v>14</v>
      </c>
      <c r="E16" s="14">
        <v>0.15</v>
      </c>
    </row>
    <row r="17" spans="2:8" x14ac:dyDescent="0.4">
      <c r="B17" s="4" t="s">
        <v>17</v>
      </c>
      <c r="C17" s="12">
        <f>$C$4*5%</f>
        <v>42500</v>
      </c>
      <c r="D17" s="5" t="s">
        <v>18</v>
      </c>
      <c r="E17" s="14">
        <f t="shared" si="0"/>
        <v>0.05</v>
      </c>
    </row>
    <row r="18" spans="2:8" ht="19.5" thickBot="1" x14ac:dyDescent="0.45">
      <c r="B18" s="6" t="s">
        <v>19</v>
      </c>
      <c r="C18" s="13">
        <f>$C$4*10%</f>
        <v>85000</v>
      </c>
      <c r="D18" s="7" t="s">
        <v>15</v>
      </c>
      <c r="E18" s="14">
        <f t="shared" si="0"/>
        <v>0.1</v>
      </c>
    </row>
    <row r="19" spans="2:8" ht="9.75" customHeight="1" thickBot="1" x14ac:dyDescent="0.45"/>
    <row r="20" spans="2:8" ht="21" thickTop="1" thickBot="1" x14ac:dyDescent="0.45">
      <c r="B20" s="16" t="s">
        <v>23</v>
      </c>
      <c r="C20" s="17">
        <f>C4-C8</f>
        <v>155000</v>
      </c>
      <c r="H20" s="15" t="s">
        <v>24</v>
      </c>
    </row>
    <row r="21" spans="2:8" ht="19.5" thickTop="1" x14ac:dyDescent="0.4"/>
    <row r="22" spans="2:8" x14ac:dyDescent="0.4">
      <c r="C22" s="3"/>
    </row>
    <row r="23" spans="2:8" x14ac:dyDescent="0.4">
      <c r="C23" s="3"/>
    </row>
    <row r="24" spans="2:8" x14ac:dyDescent="0.4">
      <c r="C24" s="3"/>
    </row>
    <row r="25" spans="2:8" x14ac:dyDescent="0.4">
      <c r="C25" s="3"/>
    </row>
    <row r="26" spans="2:8" x14ac:dyDescent="0.4">
      <c r="C26" s="3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F6E7-D5C3-4603-9D3F-D92A9305F0ED}">
  <dimension ref="B2:F15"/>
  <sheetViews>
    <sheetView workbookViewId="0">
      <selection activeCell="F13" sqref="F13"/>
    </sheetView>
  </sheetViews>
  <sheetFormatPr defaultRowHeight="18.75" x14ac:dyDescent="0.4"/>
  <cols>
    <col min="1" max="1" width="9" style="3"/>
    <col min="2" max="2" width="15.5" style="3" customWidth="1"/>
    <col min="3" max="3" width="9.5" style="3" bestFit="1" customWidth="1"/>
    <col min="4" max="7" width="9" style="3"/>
    <col min="8" max="8" width="13.25" style="3" customWidth="1"/>
    <col min="9" max="9" width="9.5" style="3" bestFit="1" customWidth="1"/>
    <col min="10" max="16384" width="9" style="3"/>
  </cols>
  <sheetData>
    <row r="2" spans="2:6" x14ac:dyDescent="0.4">
      <c r="B2" s="18" t="s">
        <v>26</v>
      </c>
      <c r="C2" s="19"/>
      <c r="D2" s="19"/>
      <c r="E2" s="19"/>
      <c r="F2" s="19"/>
    </row>
    <row r="3" spans="2:6" x14ac:dyDescent="0.4">
      <c r="B3" s="3" t="s">
        <v>28</v>
      </c>
    </row>
    <row r="4" spans="2:6" x14ac:dyDescent="0.4">
      <c r="B4" s="3" t="s">
        <v>33</v>
      </c>
    </row>
    <row r="5" spans="2:6" x14ac:dyDescent="0.4">
      <c r="B5" s="3" t="s">
        <v>31</v>
      </c>
    </row>
    <row r="6" spans="2:6" x14ac:dyDescent="0.4">
      <c r="B6" s="3" t="s">
        <v>36</v>
      </c>
    </row>
    <row r="7" spans="2:6" x14ac:dyDescent="0.4">
      <c r="B7" s="20" t="s">
        <v>32</v>
      </c>
    </row>
    <row r="9" spans="2:6" x14ac:dyDescent="0.4">
      <c r="B9" s="18" t="s">
        <v>25</v>
      </c>
    </row>
    <row r="10" spans="2:6" x14ac:dyDescent="0.4">
      <c r="B10" s="3" t="s">
        <v>27</v>
      </c>
    </row>
    <row r="11" spans="2:6" x14ac:dyDescent="0.4">
      <c r="B11" s="3" t="s">
        <v>37</v>
      </c>
    </row>
    <row r="12" spans="2:6" x14ac:dyDescent="0.4">
      <c r="B12" s="3" t="s">
        <v>34</v>
      </c>
    </row>
    <row r="13" spans="2:6" x14ac:dyDescent="0.4">
      <c r="B13" s="3" t="s">
        <v>35</v>
      </c>
    </row>
    <row r="14" spans="2:6" x14ac:dyDescent="0.4">
      <c r="B14" s="3" t="s">
        <v>30</v>
      </c>
    </row>
    <row r="15" spans="2:6" x14ac:dyDescent="0.4">
      <c r="B15" s="3" t="s">
        <v>29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【必須】 家計分析</vt:lpstr>
      <vt:lpstr>【Optional】 タピオカミルクティー店の立ち上げ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2023-05-28T16:52:00Z</dcterms:created>
  <dcterms:modified xsi:type="dcterms:W3CDTF">2024-06-16T13:34:06Z</dcterms:modified>
</cp:coreProperties>
</file>